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abbott/Documents/Data/Budget 2025-26/"/>
    </mc:Choice>
  </mc:AlternateContent>
  <xr:revisionPtr revIDLastSave="0" documentId="8_{2B060F41-51EC-2748-AE17-561B0B13FBC3}" xr6:coauthVersionLast="47" xr6:coauthVersionMax="47" xr10:uidLastSave="{00000000-0000-0000-0000-000000000000}"/>
  <bookViews>
    <workbookView xWindow="0" yWindow="500" windowWidth="44800" windowHeight="23300" xr2:uid="{026514DA-2C9D-9B4B-8147-57715455181B}"/>
  </bookViews>
  <sheets>
    <sheet name="2025-26 Budget Proposal" sheetId="1" r:id="rId1"/>
  </sheets>
  <definedNames>
    <definedName name="_xlnm.Print_Area" localSheetId="0">'2025-26 Budget Proposal'!$A$1:$G$44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39" i="1"/>
  <c r="E36" i="1"/>
  <c r="E41" i="1" s="1"/>
  <c r="E42" i="1" s="1"/>
  <c r="D36" i="1"/>
  <c r="E28" i="1"/>
  <c r="D28" i="1"/>
  <c r="D37" i="1" s="1"/>
  <c r="E43" i="1" s="1"/>
  <c r="E10" i="1"/>
  <c r="D10" i="1"/>
  <c r="C10" i="1"/>
  <c r="F9" i="1"/>
  <c r="F8" i="1"/>
  <c r="F7" i="1"/>
  <c r="F6" i="1"/>
  <c r="F5" i="1"/>
  <c r="F4" i="1"/>
  <c r="F10" i="1" l="1"/>
  <c r="E44" i="1"/>
</calcChain>
</file>

<file path=xl/sharedStrings.xml><?xml version="1.0" encoding="utf-8"?>
<sst xmlns="http://schemas.openxmlformats.org/spreadsheetml/2006/main" count="78" uniqueCount="75">
  <si>
    <t>Proposed Budget for 2025/27</t>
  </si>
  <si>
    <t>2025-2026 Budget</t>
  </si>
  <si>
    <t>Comment</t>
  </si>
  <si>
    <t>RESERVES</t>
  </si>
  <si>
    <t>Reserves at start of 2024/25</t>
  </si>
  <si>
    <t>End of Year Projection</t>
  </si>
  <si>
    <t>Reserve Contributions for 2025/26</t>
  </si>
  <si>
    <t>Total Reserves</t>
  </si>
  <si>
    <t>Village Hall Maintenance Reserve</t>
  </si>
  <si>
    <t>£1,000 donated to VHMC for new shed in 2024/25</t>
  </si>
  <si>
    <t>Highways maintenance</t>
  </si>
  <si>
    <t xml:space="preserve">To cover drain clearage costs and in anticipation of unknown future expenses (e.g. A1120 safety measures) </t>
  </si>
  <si>
    <t>Contested election reserve</t>
  </si>
  <si>
    <t>Technology replacement reserve</t>
  </si>
  <si>
    <t>Legal advice reserve</t>
  </si>
  <si>
    <t>General contingency reserve</t>
  </si>
  <si>
    <t>For approved, unbudgeted expenditure and to boost specific reserves if required</t>
  </si>
  <si>
    <t>Total Reserves:</t>
  </si>
  <si>
    <t>PLANNED ACTIVITY</t>
  </si>
  <si>
    <t>Budget Allocation
for 2023/24</t>
  </si>
  <si>
    <t>End of Year projection</t>
  </si>
  <si>
    <t>Anticipated Expenses for 2025/26</t>
  </si>
  <si>
    <t>EXPENSES</t>
  </si>
  <si>
    <t>Clerks Salary, Pension and PAYE</t>
  </si>
  <si>
    <t>Increased from £13.00 per hour to NALC Pay Scale 10 @13.91 per hour for 192 hours per year (16 hours per month)</t>
  </si>
  <si>
    <t>SALC Payroll</t>
  </si>
  <si>
    <t>Clerk office expenses</t>
  </si>
  <si>
    <t>Clerk and Councillor training</t>
  </si>
  <si>
    <t>Reduced from £250 to £100 in 2024/25 as not used. Reduced to £0 in 2025/26. Training to come from Gen. Reserve</t>
  </si>
  <si>
    <t>PC insurance premium</t>
  </si>
  <si>
    <t>Increased from £367.59 to £400.00 in anticipation of annual rise</t>
  </si>
  <si>
    <t>Audit fee</t>
  </si>
  <si>
    <t>Increased from £212.40 to 225.00 in anticipation of annual rise</t>
  </si>
  <si>
    <t>Information Commisioner's Office fee</t>
  </si>
  <si>
    <t>Increased from £35.00 to 50.00 in anticipation of annual rise</t>
  </si>
  <si>
    <t>Donations (PCC, CAB, DAS, EAAA)</t>
  </si>
  <si>
    <t>Parish Church Council (£700), Citizens Advice Bureau (£50), East Anglian Air Ambulance (£50 )</t>
  </si>
  <si>
    <t>Website hosting</t>
  </si>
  <si>
    <t>Annual fee of £66 of website hosting + £192 for 8x mailboxes + £70 for email domain name (£140 due every 2 years)</t>
  </si>
  <si>
    <t>SALC membership</t>
  </si>
  <si>
    <t>Increased from £189.83 to £215.00 in anticipation of annual rise</t>
  </si>
  <si>
    <t>Village Hall room hire</t>
  </si>
  <si>
    <t>Increased from £96 to £110.00 in anticipation of annual rise</t>
  </si>
  <si>
    <t>Emergency Plan</t>
  </si>
  <si>
    <t>Updated in 2024/25 - no expense expected</t>
  </si>
  <si>
    <t>Parish Plan</t>
  </si>
  <si>
    <t xml:space="preserve">To cover hall hire and printing costs for update to Parish Plan 2025-2030 </t>
  </si>
  <si>
    <t>Support to Bromeswell events</t>
  </si>
  <si>
    <t>Potential cost to repair bus shelter roof. To be funded by donations and/or general contingency reserve</t>
  </si>
  <si>
    <t>Total Expenses for Planned Activity in 2024/25</t>
  </si>
  <si>
    <t>INCOME</t>
  </si>
  <si>
    <t>Anticipated Income for 2025/26</t>
  </si>
  <si>
    <t>Precept</t>
  </si>
  <si>
    <t>VAT Reclaims</t>
  </si>
  <si>
    <t>UK Power Network</t>
  </si>
  <si>
    <t>Prediction based on receipts from previous two years</t>
  </si>
  <si>
    <t>Bank Interest</t>
  </si>
  <si>
    <t>ESC (Bus shelter paint)</t>
  </si>
  <si>
    <t>Total Income for 2024/25</t>
  </si>
  <si>
    <t>Budget carried forward to 2025/26</t>
  </si>
  <si>
    <t>Reserves Increase for 2025/26</t>
  </si>
  <si>
    <t>Antipated Budget for 2025/26</t>
  </si>
  <si>
    <t>Budget C/FWD FROM 2024/25</t>
  </si>
  <si>
    <t>Proposed Precept for 2024/25</t>
  </si>
  <si>
    <t>Previous Precepts</t>
  </si>
  <si>
    <t>2023/24</t>
  </si>
  <si>
    <t>2022/23</t>
  </si>
  <si>
    <t>2021/22</t>
  </si>
  <si>
    <t>2020/21</t>
  </si>
  <si>
    <t>2019/20</t>
  </si>
  <si>
    <t>2023/24 £5,400</t>
  </si>
  <si>
    <t>2022/23 £5,130</t>
  </si>
  <si>
    <t>2021/22 £5,363</t>
  </si>
  <si>
    <t>2020/21 £4,911</t>
  </si>
  <si>
    <t>2019/20 £5,820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</si>
</sst>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&quot;£&quot;#,##0.00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i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/>
    </xf>
    <xf numFmtId="0" fontId="2" fillId="0" borderId="1" xfId="0" applyFont="1" applyBorder="1"/>
    <xf numFmtId="44" fontId="3" fillId="0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vertical="center"/>
    </xf>
    <xf numFmtId="164" fontId="2" fillId="0" borderId="7" xfId="1" applyNumberFormat="1" applyFont="1" applyFill="1" applyBorder="1" applyAlignment="1">
      <alignment vertical="center"/>
    </xf>
    <xf numFmtId="164" fontId="2" fillId="2" borderId="7" xfId="1" applyNumberFormat="1" applyFont="1" applyFill="1" applyBorder="1"/>
    <xf numFmtId="164" fontId="2" fillId="0" borderId="7" xfId="0" applyNumberFormat="1" applyFont="1" applyBorder="1"/>
    <xf numFmtId="0" fontId="5" fillId="0" borderId="8" xfId="0" applyFont="1" applyBorder="1"/>
    <xf numFmtId="44" fontId="5" fillId="0" borderId="8" xfId="1" applyFont="1" applyBorder="1" applyAlignment="1">
      <alignment horizontal="left" vertical="center"/>
    </xf>
    <xf numFmtId="0" fontId="2" fillId="0" borderId="8" xfId="0" applyFont="1" applyBorder="1"/>
    <xf numFmtId="0" fontId="3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vertical="center"/>
    </xf>
    <xf numFmtId="164" fontId="2" fillId="0" borderId="10" xfId="1" applyNumberFormat="1" applyFont="1" applyFill="1" applyBorder="1" applyAlignment="1">
      <alignment vertical="center"/>
    </xf>
    <xf numFmtId="164" fontId="2" fillId="2" borderId="10" xfId="1" applyNumberFormat="1" applyFont="1" applyFill="1" applyBorder="1"/>
    <xf numFmtId="164" fontId="2" fillId="0" borderId="10" xfId="0" applyNumberFormat="1" applyFont="1" applyBorder="1"/>
    <xf numFmtId="0" fontId="5" fillId="0" borderId="11" xfId="0" applyFont="1" applyBorder="1"/>
    <xf numFmtId="0" fontId="3" fillId="0" borderId="0" xfId="0" applyFont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0" borderId="0" xfId="0" applyNumberFormat="1" applyFont="1"/>
    <xf numFmtId="164" fontId="3" fillId="2" borderId="0" xfId="0" applyNumberFormat="1" applyFont="1" applyFill="1"/>
    <xf numFmtId="44" fontId="3" fillId="0" borderId="0" xfId="0" applyNumberFormat="1" applyFont="1"/>
    <xf numFmtId="164" fontId="4" fillId="0" borderId="0" xfId="1" applyNumberFormat="1" applyFont="1" applyFill="1" applyAlignment="1">
      <alignment horizontal="right"/>
    </xf>
    <xf numFmtId="164" fontId="2" fillId="0" borderId="0" xfId="0" applyNumberFormat="1" applyFont="1"/>
    <xf numFmtId="164" fontId="2" fillId="0" borderId="0" xfId="1" applyNumberFormat="1" applyFont="1"/>
    <xf numFmtId="44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0" borderId="13" xfId="0" applyFont="1" applyBorder="1"/>
    <xf numFmtId="0" fontId="2" fillId="0" borderId="12" xfId="0" applyFont="1" applyBorder="1" applyAlignment="1">
      <alignment horizontal="left" vertical="center"/>
    </xf>
    <xf numFmtId="164" fontId="2" fillId="0" borderId="12" xfId="1" applyNumberFormat="1" applyFont="1" applyFill="1" applyBorder="1" applyAlignment="1">
      <alignment vertical="center" wrapText="1"/>
    </xf>
    <xf numFmtId="164" fontId="2" fillId="0" borderId="12" xfId="1" applyNumberFormat="1" applyFont="1" applyFill="1" applyBorder="1"/>
    <xf numFmtId="164" fontId="2" fillId="3" borderId="12" xfId="1" applyNumberFormat="1" applyFont="1" applyFill="1" applyBorder="1"/>
    <xf numFmtId="0" fontId="2" fillId="0" borderId="7" xfId="0" applyFont="1" applyBorder="1"/>
    <xf numFmtId="0" fontId="2" fillId="0" borderId="7" xfId="0" applyFont="1" applyBorder="1" applyAlignment="1">
      <alignment horizontal="left" vertical="center"/>
    </xf>
    <xf numFmtId="164" fontId="2" fillId="0" borderId="7" xfId="1" applyNumberFormat="1" applyFont="1" applyFill="1" applyBorder="1" applyAlignment="1">
      <alignment vertical="center" wrapText="1"/>
    </xf>
    <xf numFmtId="164" fontId="2" fillId="0" borderId="7" xfId="1" applyNumberFormat="1" applyFont="1" applyFill="1" applyBorder="1"/>
    <xf numFmtId="164" fontId="2" fillId="3" borderId="7" xfId="1" applyNumberFormat="1" applyFont="1" applyFill="1" applyBorder="1"/>
    <xf numFmtId="0" fontId="2" fillId="0" borderId="10" xfId="0" applyFont="1" applyBorder="1" applyAlignment="1">
      <alignment horizontal="left" vertical="center"/>
    </xf>
    <xf numFmtId="164" fontId="2" fillId="0" borderId="10" xfId="1" applyNumberFormat="1" applyFont="1" applyFill="1" applyBorder="1" applyAlignment="1">
      <alignment vertical="center" wrapText="1"/>
    </xf>
    <xf numFmtId="164" fontId="2" fillId="0" borderId="10" xfId="1" applyNumberFormat="1" applyFont="1" applyFill="1" applyBorder="1"/>
    <xf numFmtId="164" fontId="2" fillId="3" borderId="10" xfId="1" applyNumberFormat="1" applyFont="1" applyFill="1" applyBorder="1"/>
    <xf numFmtId="0" fontId="2" fillId="0" borderId="10" xfId="0" applyFont="1" applyBorder="1"/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164" fontId="3" fillId="3" borderId="0" xfId="0" applyNumberFormat="1" applyFont="1" applyFill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64" fontId="2" fillId="0" borderId="1" xfId="1" applyNumberFormat="1" applyFont="1" applyFill="1" applyBorder="1" applyAlignment="1">
      <alignment wrapText="1"/>
    </xf>
    <xf numFmtId="164" fontId="2" fillId="0" borderId="1" xfId="1" applyNumberFormat="1" applyFont="1" applyFill="1" applyBorder="1" applyAlignment="1"/>
    <xf numFmtId="164" fontId="3" fillId="4" borderId="1" xfId="1" applyNumberFormat="1" applyFont="1" applyFill="1" applyBorder="1" applyAlignment="1">
      <alignment horizontal="center" wrapText="1"/>
    </xf>
    <xf numFmtId="0" fontId="5" fillId="0" borderId="5" xfId="0" applyFont="1" applyBorder="1"/>
    <xf numFmtId="0" fontId="2" fillId="0" borderId="0" xfId="0" applyFont="1" applyAlignment="1">
      <alignment horizontal="left"/>
    </xf>
    <xf numFmtId="164" fontId="2" fillId="0" borderId="0" xfId="1" applyNumberFormat="1" applyFont="1" applyFill="1" applyBorder="1" applyAlignment="1">
      <alignment wrapText="1"/>
    </xf>
    <xf numFmtId="164" fontId="2" fillId="0" borderId="0" xfId="0" applyNumberFormat="1" applyFont="1" applyAlignment="1">
      <alignment horizontal="right" vertical="top"/>
    </xf>
    <xf numFmtId="0" fontId="2" fillId="4" borderId="0" xfId="0" applyFont="1" applyFill="1"/>
    <xf numFmtId="0" fontId="5" fillId="0" borderId="14" xfId="0" applyFont="1" applyBorder="1"/>
    <xf numFmtId="0" fontId="2" fillId="0" borderId="0" xfId="0" applyFont="1" applyAlignment="1">
      <alignment horizontal="left" vertical="center"/>
    </xf>
    <xf numFmtId="164" fontId="2" fillId="0" borderId="0" xfId="1" applyNumberFormat="1" applyFont="1" applyFill="1" applyBorder="1" applyAlignment="1">
      <alignment vertical="center" wrapText="1"/>
    </xf>
    <xf numFmtId="164" fontId="2" fillId="4" borderId="0" xfId="0" applyNumberFormat="1" applyFont="1" applyFill="1"/>
    <xf numFmtId="0" fontId="2" fillId="0" borderId="0" xfId="0" applyFont="1" applyAlignment="1">
      <alignment vertical="center"/>
    </xf>
    <xf numFmtId="164" fontId="2" fillId="4" borderId="0" xfId="1" applyNumberFormat="1" applyFont="1" applyFill="1" applyBorder="1"/>
    <xf numFmtId="0" fontId="2" fillId="0" borderId="2" xfId="0" applyFont="1" applyBorder="1" applyAlignment="1">
      <alignment vertical="center"/>
    </xf>
    <xf numFmtId="164" fontId="2" fillId="0" borderId="2" xfId="1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164" fontId="2" fillId="4" borderId="2" xfId="1" applyNumberFormat="1" applyFont="1" applyFill="1" applyBorder="1"/>
    <xf numFmtId="0" fontId="2" fillId="0" borderId="2" xfId="0" applyFont="1" applyBorder="1"/>
    <xf numFmtId="0" fontId="5" fillId="0" borderId="15" xfId="0" applyFont="1" applyBorder="1"/>
    <xf numFmtId="164" fontId="3" fillId="4" borderId="0" xfId="1" applyNumberFormat="1" applyFont="1" applyFill="1" applyBorder="1"/>
    <xf numFmtId="0" fontId="3" fillId="5" borderId="0" xfId="0" applyFont="1" applyFill="1" applyAlignment="1">
      <alignment horizontal="right" vertical="center"/>
    </xf>
    <xf numFmtId="164" fontId="3" fillId="5" borderId="0" xfId="0" applyNumberFormat="1" applyFont="1" applyFill="1" applyAlignment="1">
      <alignment vertical="center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textRotation="90"/>
    </xf>
    <xf numFmtId="164" fontId="3" fillId="0" borderId="0" xfId="1" applyNumberFormat="1" applyFont="1" applyFill="1" applyBorder="1" applyAlignment="1">
      <alignment horizontal="right" vertical="center"/>
    </xf>
    <xf numFmtId="164" fontId="2" fillId="2" borderId="0" xfId="1" applyNumberFormat="1" applyFont="1" applyFill="1" applyBorder="1"/>
    <xf numFmtId="164" fontId="2" fillId="0" borderId="0" xfId="0" applyNumberFormat="1" applyFont="1" applyAlignment="1">
      <alignment horizontal="right"/>
    </xf>
    <xf numFmtId="164" fontId="2" fillId="3" borderId="0" xfId="1" applyNumberFormat="1" applyFont="1" applyFill="1" applyBorder="1"/>
    <xf numFmtId="164" fontId="2" fillId="0" borderId="0" xfId="1" applyNumberFormat="1" applyFont="1" applyAlignment="1">
      <alignment horizontal="right"/>
    </xf>
    <xf numFmtId="164" fontId="2" fillId="5" borderId="0" xfId="0" applyNumberFormat="1" applyFont="1" applyFill="1"/>
    <xf numFmtId="0" fontId="2" fillId="6" borderId="16" xfId="0" applyFont="1" applyFill="1" applyBorder="1"/>
    <xf numFmtId="164" fontId="6" fillId="6" borderId="17" xfId="1" applyNumberFormat="1" applyFont="1" applyFill="1" applyBorder="1" applyAlignment="1">
      <alignment horizontal="right"/>
    </xf>
    <xf numFmtId="164" fontId="6" fillId="6" borderId="17" xfId="0" applyNumberFormat="1" applyFont="1" applyFill="1" applyBorder="1"/>
    <xf numFmtId="0" fontId="2" fillId="6" borderId="17" xfId="0" applyFont="1" applyFill="1" applyBorder="1"/>
    <xf numFmtId="0" fontId="2" fillId="6" borderId="18" xfId="0" applyFont="1" applyFill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9" fontId="2" fillId="0" borderId="0" xfId="2" applyFont="1" applyAlignment="1">
      <alignment horizontal="left"/>
    </xf>
    <xf numFmtId="165" fontId="2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7DF7B-EA1C-AB4E-B667-01095A1586B8}">
  <sheetPr>
    <pageSetUpPr fitToPage="1"/>
  </sheetPr>
  <dimension ref="A1:G53"/>
  <sheetViews>
    <sheetView tabSelected="1" topLeftCell="A10" workbookViewId="0">
      <selection activeCell="G49" sqref="G49"/>
    </sheetView>
  </sheetViews>
  <sheetFormatPr baseColWidth="10" defaultRowHeight="18" x14ac:dyDescent="0.2"/>
  <cols>
    <col min="1" max="1" width="10.83203125" style="1"/>
    <col min="2" max="2" width="42.33203125" style="1" customWidth="1"/>
    <col min="3" max="3" width="15.5" style="2" customWidth="1"/>
    <col min="4" max="4" width="16" style="1" customWidth="1"/>
    <col min="5" max="5" width="17" style="1" bestFit="1" customWidth="1"/>
    <col min="6" max="6" width="15" style="1" customWidth="1"/>
    <col min="7" max="7" width="119" style="1" bestFit="1" customWidth="1"/>
    <col min="8" max="8" width="10.83203125" style="1"/>
    <col min="9" max="9" width="21.83203125" style="1" bestFit="1" customWidth="1"/>
    <col min="10" max="16384" width="10.83203125" style="1"/>
  </cols>
  <sheetData>
    <row r="1" spans="1:7" ht="37" customHeight="1" x14ac:dyDescent="0.2">
      <c r="E1" s="3" t="s">
        <v>0</v>
      </c>
    </row>
    <row r="2" spans="1:7" ht="25" customHeight="1" thickBot="1" x14ac:dyDescent="0.3">
      <c r="B2" s="4" t="s">
        <v>1</v>
      </c>
      <c r="E2" s="5"/>
      <c r="G2" s="1" t="s">
        <v>2</v>
      </c>
    </row>
    <row r="3" spans="1:7" ht="57" x14ac:dyDescent="0.2">
      <c r="A3" s="6" t="s">
        <v>3</v>
      </c>
      <c r="B3" s="7"/>
      <c r="C3" s="8" t="s">
        <v>4</v>
      </c>
      <c r="D3" s="8" t="s">
        <v>5</v>
      </c>
      <c r="E3" s="9" t="s">
        <v>6</v>
      </c>
      <c r="F3" s="10" t="s">
        <v>7</v>
      </c>
      <c r="G3" s="11"/>
    </row>
    <row r="4" spans="1:7" ht="18" customHeight="1" x14ac:dyDescent="0.25">
      <c r="A4" s="12"/>
      <c r="B4" s="13" t="s">
        <v>8</v>
      </c>
      <c r="C4" s="14">
        <v>1000</v>
      </c>
      <c r="D4" s="14">
        <v>0</v>
      </c>
      <c r="E4" s="15">
        <v>500</v>
      </c>
      <c r="F4" s="16">
        <f t="shared" ref="F4:F9" si="0">SUM(D4,E4)</f>
        <v>500</v>
      </c>
      <c r="G4" s="17" t="s">
        <v>9</v>
      </c>
    </row>
    <row r="5" spans="1:7" ht="19" x14ac:dyDescent="0.25">
      <c r="A5" s="12"/>
      <c r="B5" s="13" t="s">
        <v>10</v>
      </c>
      <c r="C5" s="14">
        <v>1500</v>
      </c>
      <c r="D5" s="14">
        <v>1500</v>
      </c>
      <c r="E5" s="15">
        <v>0</v>
      </c>
      <c r="F5" s="16">
        <f t="shared" si="0"/>
        <v>1500</v>
      </c>
      <c r="G5" s="17" t="s">
        <v>11</v>
      </c>
    </row>
    <row r="6" spans="1:7" ht="19" x14ac:dyDescent="0.2">
      <c r="A6" s="12"/>
      <c r="B6" s="13" t="s">
        <v>12</v>
      </c>
      <c r="C6" s="14">
        <v>1250</v>
      </c>
      <c r="D6" s="14">
        <v>1250</v>
      </c>
      <c r="E6" s="15">
        <v>0</v>
      </c>
      <c r="F6" s="16">
        <f t="shared" si="0"/>
        <v>1250</v>
      </c>
      <c r="G6" s="18"/>
    </row>
    <row r="7" spans="1:7" x14ac:dyDescent="0.2">
      <c r="A7" s="12"/>
      <c r="B7" s="13" t="s">
        <v>13</v>
      </c>
      <c r="C7" s="14">
        <v>1250</v>
      </c>
      <c r="D7" s="14">
        <v>1250</v>
      </c>
      <c r="E7" s="15">
        <v>0</v>
      </c>
      <c r="F7" s="16">
        <f t="shared" si="0"/>
        <v>1250</v>
      </c>
      <c r="G7" s="19"/>
    </row>
    <row r="8" spans="1:7" x14ac:dyDescent="0.2">
      <c r="A8" s="12"/>
      <c r="B8" s="13" t="s">
        <v>14</v>
      </c>
      <c r="C8" s="14">
        <v>1250</v>
      </c>
      <c r="D8" s="14">
        <v>1250</v>
      </c>
      <c r="E8" s="15">
        <v>0</v>
      </c>
      <c r="F8" s="16">
        <f t="shared" si="0"/>
        <v>1250</v>
      </c>
      <c r="G8" s="19"/>
    </row>
    <row r="9" spans="1:7" ht="20" thickBot="1" x14ac:dyDescent="0.3">
      <c r="A9" s="20"/>
      <c r="B9" s="21" t="s">
        <v>15</v>
      </c>
      <c r="C9" s="22">
        <v>1400</v>
      </c>
      <c r="D9" s="22">
        <v>1400</v>
      </c>
      <c r="E9" s="23">
        <v>600</v>
      </c>
      <c r="F9" s="24">
        <f t="shared" si="0"/>
        <v>2000</v>
      </c>
      <c r="G9" s="25" t="s">
        <v>16</v>
      </c>
    </row>
    <row r="10" spans="1:7" x14ac:dyDescent="0.2">
      <c r="B10" s="26" t="s">
        <v>17</v>
      </c>
      <c r="C10" s="27">
        <f>SUM(C4:C9)</f>
        <v>7650</v>
      </c>
      <c r="D10" s="28">
        <f>SUM(D4:D9)</f>
        <v>6650</v>
      </c>
      <c r="E10" s="29">
        <f>SUM(E4:E9)</f>
        <v>1100</v>
      </c>
      <c r="F10" s="30">
        <f>SUM(F4:F9)</f>
        <v>7750</v>
      </c>
    </row>
    <row r="11" spans="1:7" ht="26" thickBot="1" x14ac:dyDescent="0.3">
      <c r="C11" s="31"/>
      <c r="D11" s="32"/>
      <c r="E11" s="33"/>
    </row>
    <row r="12" spans="1:7" ht="44" customHeight="1" x14ac:dyDescent="0.2">
      <c r="A12" s="6" t="s">
        <v>18</v>
      </c>
      <c r="B12" s="34"/>
      <c r="C12" s="35" t="s">
        <v>19</v>
      </c>
      <c r="D12" s="36" t="s">
        <v>20</v>
      </c>
      <c r="E12" s="37" t="s">
        <v>21</v>
      </c>
      <c r="F12" s="7"/>
      <c r="G12" s="11"/>
    </row>
    <row r="13" spans="1:7" ht="24" customHeight="1" x14ac:dyDescent="0.25">
      <c r="A13" s="12"/>
      <c r="B13" s="38" t="s">
        <v>22</v>
      </c>
      <c r="C13" s="39"/>
      <c r="D13" s="40"/>
      <c r="E13" s="41"/>
      <c r="F13" s="42"/>
      <c r="G13" s="43"/>
    </row>
    <row r="14" spans="1:7" ht="19" customHeight="1" x14ac:dyDescent="0.25">
      <c r="A14" s="12"/>
      <c r="B14" s="44" t="s">
        <v>23</v>
      </c>
      <c r="C14" s="45">
        <v>2496</v>
      </c>
      <c r="D14" s="46">
        <v>2496</v>
      </c>
      <c r="E14" s="47">
        <v>2670.72</v>
      </c>
      <c r="F14" s="48"/>
      <c r="G14" s="17" t="s">
        <v>24</v>
      </c>
    </row>
    <row r="15" spans="1:7" ht="19" x14ac:dyDescent="0.25">
      <c r="A15" s="12"/>
      <c r="B15" s="49" t="s">
        <v>25</v>
      </c>
      <c r="C15" s="50">
        <v>50</v>
      </c>
      <c r="D15" s="51">
        <v>45.6</v>
      </c>
      <c r="E15" s="52">
        <v>50</v>
      </c>
      <c r="F15" s="48"/>
      <c r="G15" s="17"/>
    </row>
    <row r="16" spans="1:7" ht="19" x14ac:dyDescent="0.25">
      <c r="A16" s="12"/>
      <c r="B16" s="49" t="s">
        <v>26</v>
      </c>
      <c r="C16" s="50">
        <v>90</v>
      </c>
      <c r="D16" s="51">
        <v>43.489999999999995</v>
      </c>
      <c r="E16" s="52">
        <v>90</v>
      </c>
      <c r="F16" s="48"/>
      <c r="G16" s="17"/>
    </row>
    <row r="17" spans="1:7" ht="19" x14ac:dyDescent="0.25">
      <c r="A17" s="12"/>
      <c r="B17" s="49" t="s">
        <v>27</v>
      </c>
      <c r="C17" s="50">
        <v>100</v>
      </c>
      <c r="D17" s="51">
        <v>0</v>
      </c>
      <c r="E17" s="52">
        <v>0</v>
      </c>
      <c r="F17" s="48"/>
      <c r="G17" s="17" t="s">
        <v>28</v>
      </c>
    </row>
    <row r="18" spans="1:7" ht="19" x14ac:dyDescent="0.25">
      <c r="A18" s="12"/>
      <c r="B18" s="49" t="s">
        <v>29</v>
      </c>
      <c r="C18" s="50">
        <v>380</v>
      </c>
      <c r="D18" s="51">
        <v>367.59000000000003</v>
      </c>
      <c r="E18" s="52">
        <v>400</v>
      </c>
      <c r="F18" s="48"/>
      <c r="G18" s="17" t="s">
        <v>30</v>
      </c>
    </row>
    <row r="19" spans="1:7" ht="19" x14ac:dyDescent="0.25">
      <c r="A19" s="12"/>
      <c r="B19" s="49" t="s">
        <v>31</v>
      </c>
      <c r="C19" s="50">
        <v>213</v>
      </c>
      <c r="D19" s="51">
        <v>212.4</v>
      </c>
      <c r="E19" s="52">
        <v>225</v>
      </c>
      <c r="F19" s="48"/>
      <c r="G19" s="17" t="s">
        <v>32</v>
      </c>
    </row>
    <row r="20" spans="1:7" ht="19" x14ac:dyDescent="0.25">
      <c r="A20" s="12"/>
      <c r="B20" s="49" t="s">
        <v>33</v>
      </c>
      <c r="C20" s="50">
        <v>50</v>
      </c>
      <c r="D20" s="51">
        <v>35</v>
      </c>
      <c r="E20" s="52">
        <v>50</v>
      </c>
      <c r="F20" s="48"/>
      <c r="G20" s="17" t="s">
        <v>34</v>
      </c>
    </row>
    <row r="21" spans="1:7" ht="19" x14ac:dyDescent="0.25">
      <c r="A21" s="12"/>
      <c r="B21" s="49" t="s">
        <v>35</v>
      </c>
      <c r="C21" s="50">
        <v>750</v>
      </c>
      <c r="D21" s="51">
        <v>750</v>
      </c>
      <c r="E21" s="52">
        <v>800</v>
      </c>
      <c r="F21" s="48"/>
      <c r="G21" s="17" t="s">
        <v>36</v>
      </c>
    </row>
    <row r="22" spans="1:7" ht="19" x14ac:dyDescent="0.25">
      <c r="A22" s="12"/>
      <c r="B22" s="49" t="s">
        <v>37</v>
      </c>
      <c r="C22" s="50">
        <v>70</v>
      </c>
      <c r="D22" s="51">
        <v>270</v>
      </c>
      <c r="E22" s="52">
        <v>328</v>
      </c>
      <c r="F22" s="48"/>
      <c r="G22" s="17" t="s">
        <v>38</v>
      </c>
    </row>
    <row r="23" spans="1:7" ht="19" x14ac:dyDescent="0.25">
      <c r="A23" s="12"/>
      <c r="B23" s="49" t="s">
        <v>39</v>
      </c>
      <c r="C23" s="50">
        <v>209</v>
      </c>
      <c r="D23" s="51">
        <v>189.83</v>
      </c>
      <c r="E23" s="52">
        <v>215</v>
      </c>
      <c r="F23" s="48"/>
      <c r="G23" s="17" t="s">
        <v>40</v>
      </c>
    </row>
    <row r="24" spans="1:7" ht="19" x14ac:dyDescent="0.25">
      <c r="A24" s="12"/>
      <c r="B24" s="49" t="s">
        <v>41</v>
      </c>
      <c r="C24" s="50">
        <v>96</v>
      </c>
      <c r="D24" s="51">
        <v>107</v>
      </c>
      <c r="E24" s="52">
        <v>110</v>
      </c>
      <c r="F24" s="48"/>
      <c r="G24" s="17" t="s">
        <v>42</v>
      </c>
    </row>
    <row r="25" spans="1:7" ht="19" x14ac:dyDescent="0.25">
      <c r="A25" s="12"/>
      <c r="B25" s="49" t="s">
        <v>43</v>
      </c>
      <c r="C25" s="50">
        <v>0</v>
      </c>
      <c r="D25" s="51">
        <v>88</v>
      </c>
      <c r="E25" s="52">
        <v>0</v>
      </c>
      <c r="F25" s="48"/>
      <c r="G25" s="17" t="s">
        <v>44</v>
      </c>
    </row>
    <row r="26" spans="1:7" ht="19" x14ac:dyDescent="0.25">
      <c r="A26" s="12"/>
      <c r="B26" s="49" t="s">
        <v>45</v>
      </c>
      <c r="C26" s="50">
        <v>0</v>
      </c>
      <c r="D26" s="51">
        <v>0</v>
      </c>
      <c r="E26" s="52">
        <v>100</v>
      </c>
      <c r="F26" s="48"/>
      <c r="G26" s="17" t="s">
        <v>46</v>
      </c>
    </row>
    <row r="27" spans="1:7" ht="20" thickBot="1" x14ac:dyDescent="0.3">
      <c r="A27" s="20"/>
      <c r="B27" s="53" t="s">
        <v>47</v>
      </c>
      <c r="C27" s="54">
        <v>96</v>
      </c>
      <c r="D27" s="55">
        <v>195.7</v>
      </c>
      <c r="E27" s="56">
        <v>0</v>
      </c>
      <c r="F27" s="57"/>
      <c r="G27" s="25" t="s">
        <v>48</v>
      </c>
    </row>
    <row r="28" spans="1:7" ht="19" x14ac:dyDescent="0.25">
      <c r="A28" s="58"/>
      <c r="B28" s="59" t="s">
        <v>49</v>
      </c>
      <c r="C28" s="59"/>
      <c r="D28" s="60">
        <f>SUM(D14:D27)</f>
        <v>4800.6099999999997</v>
      </c>
      <c r="E28" s="61">
        <f>SUM(E14:E27)</f>
        <v>5038.7199999999993</v>
      </c>
      <c r="G28" s="62"/>
    </row>
    <row r="29" spans="1:7" ht="20" thickBot="1" x14ac:dyDescent="0.3">
      <c r="A29" s="58"/>
      <c r="B29" s="63"/>
      <c r="C29" s="63"/>
      <c r="D29" s="60"/>
      <c r="E29" s="60"/>
      <c r="G29" s="62"/>
    </row>
    <row r="30" spans="1:7" ht="58" x14ac:dyDescent="0.25">
      <c r="A30" s="6" t="s">
        <v>50</v>
      </c>
      <c r="B30" s="64"/>
      <c r="C30" s="65"/>
      <c r="D30" s="66"/>
      <c r="E30" s="67" t="s">
        <v>51</v>
      </c>
      <c r="F30" s="7"/>
      <c r="G30" s="68"/>
    </row>
    <row r="31" spans="1:7" ht="19" x14ac:dyDescent="0.25">
      <c r="A31" s="12"/>
      <c r="B31" s="69" t="s">
        <v>52</v>
      </c>
      <c r="C31" s="70"/>
      <c r="D31" s="71">
        <v>5400</v>
      </c>
      <c r="E31" s="72"/>
      <c r="G31" s="73"/>
    </row>
    <row r="32" spans="1:7" ht="19" x14ac:dyDescent="0.25">
      <c r="A32" s="12"/>
      <c r="B32" s="74" t="s">
        <v>53</v>
      </c>
      <c r="C32" s="75"/>
      <c r="D32" s="32">
        <v>0</v>
      </c>
      <c r="E32" s="76">
        <v>0</v>
      </c>
      <c r="G32" s="73"/>
    </row>
    <row r="33" spans="1:7" ht="19" x14ac:dyDescent="0.25">
      <c r="A33" s="12"/>
      <c r="B33" s="77" t="s">
        <v>54</v>
      </c>
      <c r="C33" s="75"/>
      <c r="D33" s="32">
        <v>36.229999999999997</v>
      </c>
      <c r="E33" s="76">
        <v>36.229999999999997</v>
      </c>
      <c r="G33" s="73" t="s">
        <v>55</v>
      </c>
    </row>
    <row r="34" spans="1:7" ht="19" x14ac:dyDescent="0.25">
      <c r="A34" s="12"/>
      <c r="B34" s="77" t="s">
        <v>56</v>
      </c>
      <c r="C34" s="75"/>
      <c r="D34" s="32">
        <v>6.6</v>
      </c>
      <c r="E34" s="78"/>
      <c r="G34" s="73"/>
    </row>
    <row r="35" spans="1:7" ht="20" thickBot="1" x14ac:dyDescent="0.3">
      <c r="A35" s="20"/>
      <c r="B35" s="79" t="s">
        <v>57</v>
      </c>
      <c r="C35" s="80"/>
      <c r="D35" s="81">
        <v>197</v>
      </c>
      <c r="E35" s="82"/>
      <c r="F35" s="83"/>
      <c r="G35" s="84"/>
    </row>
    <row r="36" spans="1:7" ht="19" x14ac:dyDescent="0.25">
      <c r="A36" s="58"/>
      <c r="B36" s="59" t="s">
        <v>58</v>
      </c>
      <c r="C36" s="59"/>
      <c r="D36" s="60">
        <f>SUM(D31:D35)</f>
        <v>5639.83</v>
      </c>
      <c r="E36" s="85">
        <f>SUM(E31:E35)</f>
        <v>36.229999999999997</v>
      </c>
      <c r="G36" s="62"/>
    </row>
    <row r="37" spans="1:7" ht="19" x14ac:dyDescent="0.25">
      <c r="A37" s="58"/>
      <c r="B37" s="86" t="s">
        <v>59</v>
      </c>
      <c r="C37" s="86"/>
      <c r="D37" s="87">
        <f>D36-D28</f>
        <v>839.22000000000025</v>
      </c>
      <c r="E37" s="88"/>
      <c r="G37" s="108" t="s">
        <v>64</v>
      </c>
    </row>
    <row r="38" spans="1:7" ht="18" customHeight="1" x14ac:dyDescent="0.2">
      <c r="A38" s="58"/>
      <c r="B38" s="59"/>
      <c r="C38" s="59"/>
      <c r="D38" s="60"/>
      <c r="E38" s="89"/>
      <c r="G38" s="109" t="s">
        <v>70</v>
      </c>
    </row>
    <row r="39" spans="1:7" x14ac:dyDescent="0.2">
      <c r="A39" s="90"/>
      <c r="B39" s="91" t="s">
        <v>60</v>
      </c>
      <c r="C39" s="91"/>
      <c r="D39" s="91"/>
      <c r="E39" s="92">
        <f>SUM(E4:E9)</f>
        <v>1100</v>
      </c>
      <c r="G39" s="109" t="s">
        <v>71</v>
      </c>
    </row>
    <row r="40" spans="1:7" x14ac:dyDescent="0.2">
      <c r="A40" s="90"/>
      <c r="B40" s="93" t="s">
        <v>21</v>
      </c>
      <c r="C40" s="93"/>
      <c r="D40" s="93"/>
      <c r="E40" s="94">
        <f>E28</f>
        <v>5038.7199999999993</v>
      </c>
      <c r="G40" s="109" t="s">
        <v>72</v>
      </c>
    </row>
    <row r="41" spans="1:7" x14ac:dyDescent="0.2">
      <c r="A41" s="90"/>
      <c r="B41" s="93" t="s">
        <v>51</v>
      </c>
      <c r="C41" s="93"/>
      <c r="D41" s="93"/>
      <c r="E41" s="76">
        <f>E36</f>
        <v>36.229999999999997</v>
      </c>
      <c r="G41" s="109" t="s">
        <v>73</v>
      </c>
    </row>
    <row r="42" spans="1:7" x14ac:dyDescent="0.2">
      <c r="B42" s="95" t="s">
        <v>61</v>
      </c>
      <c r="C42" s="95"/>
      <c r="D42" s="95"/>
      <c r="E42" s="28">
        <f>SUM(E39:E40)-E41</f>
        <v>6102.49</v>
      </c>
      <c r="G42" s="109" t="s">
        <v>74</v>
      </c>
    </row>
    <row r="43" spans="1:7" ht="19" thickBot="1" x14ac:dyDescent="0.25">
      <c r="B43" s="93" t="s">
        <v>62</v>
      </c>
      <c r="C43" s="93"/>
      <c r="D43" s="93"/>
      <c r="E43" s="96">
        <f>D37</f>
        <v>839.22000000000025</v>
      </c>
    </row>
    <row r="44" spans="1:7" ht="24" thickBot="1" x14ac:dyDescent="0.3">
      <c r="A44" s="97"/>
      <c r="B44" s="98" t="s">
        <v>63</v>
      </c>
      <c r="C44" s="98"/>
      <c r="D44" s="98"/>
      <c r="E44" s="99">
        <f>E42-E43</f>
        <v>5263.2699999999995</v>
      </c>
      <c r="F44" s="100"/>
      <c r="G44" s="101"/>
    </row>
    <row r="45" spans="1:7" ht="18" customHeight="1" x14ac:dyDescent="0.2">
      <c r="E45" s="102"/>
      <c r="F45" s="102"/>
    </row>
    <row r="46" spans="1:7" ht="18" customHeight="1" x14ac:dyDescent="0.2">
      <c r="D46" s="103" t="s">
        <v>64</v>
      </c>
      <c r="E46" s="103"/>
      <c r="F46" s="102"/>
    </row>
    <row r="47" spans="1:7" x14ac:dyDescent="0.2">
      <c r="D47" s="103"/>
      <c r="E47" s="103"/>
      <c r="F47" s="102"/>
    </row>
    <row r="48" spans="1:7" x14ac:dyDescent="0.2">
      <c r="D48" s="104" t="s">
        <v>65</v>
      </c>
      <c r="E48" s="105">
        <v>5400</v>
      </c>
      <c r="F48" s="106"/>
    </row>
    <row r="49" spans="4:6" x14ac:dyDescent="0.2">
      <c r="D49" s="104" t="s">
        <v>66</v>
      </c>
      <c r="E49" s="105">
        <v>5130</v>
      </c>
      <c r="F49" s="106"/>
    </row>
    <row r="50" spans="4:6" x14ac:dyDescent="0.2">
      <c r="D50" s="104" t="s">
        <v>67</v>
      </c>
      <c r="E50" s="105">
        <v>5363</v>
      </c>
      <c r="F50" s="106"/>
    </row>
    <row r="51" spans="4:6" x14ac:dyDescent="0.2">
      <c r="D51" s="104" t="s">
        <v>68</v>
      </c>
      <c r="E51" s="105">
        <v>4911</v>
      </c>
      <c r="F51" s="106"/>
    </row>
    <row r="52" spans="4:6" x14ac:dyDescent="0.2">
      <c r="D52" s="104" t="s">
        <v>69</v>
      </c>
      <c r="E52" s="105">
        <v>5820</v>
      </c>
      <c r="F52" s="106"/>
    </row>
    <row r="53" spans="4:6" x14ac:dyDescent="0.2">
      <c r="F53" s="107"/>
    </row>
  </sheetData>
  <mergeCells count="18">
    <mergeCell ref="B40:D40"/>
    <mergeCell ref="B41:D41"/>
    <mergeCell ref="B42:D42"/>
    <mergeCell ref="B43:D43"/>
    <mergeCell ref="B44:D44"/>
    <mergeCell ref="D46:E47"/>
    <mergeCell ref="B28:C28"/>
    <mergeCell ref="A30:A35"/>
    <mergeCell ref="B36:C36"/>
    <mergeCell ref="B37:C37"/>
    <mergeCell ref="B38:C38"/>
    <mergeCell ref="B39:D39"/>
    <mergeCell ref="E1:E2"/>
    <mergeCell ref="A3:A9"/>
    <mergeCell ref="A12:A27"/>
    <mergeCell ref="C12:C13"/>
    <mergeCell ref="D12:D13"/>
    <mergeCell ref="E12:E13"/>
  </mergeCells>
  <pageMargins left="0.25" right="0.25" top="0.75" bottom="0.75" header="0.3" footer="0.3"/>
  <pageSetup paperSize="9" scale="54" orientation="landscape" horizontalDpi="4294967292" verticalDpi="4294967292" copies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2025-26 Budget Proposal</vt:lpstr>
      <vt:lpstr>'2025-26 Budget Proposal'!Print_Area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Abbott</dc:creator>
  <cp:lastModifiedBy>Ian Abbott</cp:lastModifiedBy>
  <dcterms:created xsi:type="dcterms:W3CDTF">2025-01-20T20:51:07Z</dcterms:created>
  <dcterms:modified xsi:type="dcterms:W3CDTF">2025-01-20T20:53:52Z</dcterms:modified>
</cp:coreProperties>
</file>